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/>
  <bookViews>
    <workbookView xWindow="0" yWindow="0" windowWidth="22260" windowHeight="12650"/>
  </bookViews>
  <sheets>
    <sheet name="Benchmarking" sheetId="2" r:id="rId1"/>
  </sheets>
  <definedNames>
    <definedName name="_xlnm.Print_Area" localSheetId="0">Benchmarking!$D$1:$P$31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 l="1"/>
  <c r="M21" i="2"/>
  <c r="I19" i="2"/>
  <c r="I21" i="2"/>
  <c r="G19" i="2"/>
  <c r="G21" i="2"/>
  <c r="O16" i="2"/>
  <c r="O15" i="2"/>
  <c r="M16" i="2"/>
  <c r="M15" i="2"/>
  <c r="I16" i="2"/>
  <c r="I15" i="2"/>
  <c r="G16" i="2"/>
  <c r="G15" i="2"/>
  <c r="I17" i="2" l="1"/>
  <c r="K13" i="2"/>
  <c r="J22" i="2"/>
  <c r="K19" i="2" l="1"/>
  <c r="K21" i="2"/>
  <c r="K16" i="2"/>
  <c r="K15" i="2"/>
  <c r="K20" i="2"/>
  <c r="K17" i="2"/>
  <c r="K18" i="2"/>
  <c r="K23" i="2" l="1"/>
  <c r="G17" i="2" l="1"/>
  <c r="M17" i="2"/>
  <c r="O19" i="2" l="1"/>
  <c r="O21" i="2"/>
  <c r="O20" i="2"/>
  <c r="O18" i="2"/>
  <c r="O17" i="2"/>
  <c r="I20" i="2"/>
  <c r="I18" i="2"/>
  <c r="G20" i="2"/>
  <c r="G18" i="2"/>
  <c r="M20" i="2"/>
  <c r="M18" i="2"/>
  <c r="N22" i="2"/>
  <c r="H22" i="2"/>
  <c r="F22" i="2"/>
  <c r="L22" i="2"/>
  <c r="I23" i="2" l="1"/>
  <c r="M23" i="2"/>
  <c r="O23" i="2"/>
  <c r="G23" i="2"/>
</calcChain>
</file>

<file path=xl/sharedStrings.xml><?xml version="1.0" encoding="utf-8"?>
<sst xmlns="http://schemas.openxmlformats.org/spreadsheetml/2006/main" count="33" uniqueCount="29">
  <si>
    <t>FEED Engineering</t>
  </si>
  <si>
    <t>Follow-on Engineering</t>
  </si>
  <si>
    <t>Procurement services</t>
  </si>
  <si>
    <t>Indicative % of CAPEX</t>
  </si>
  <si>
    <t>Typical Indicative engineering costs for the various projects</t>
  </si>
  <si>
    <t>Indicative CAPEX for the various projects</t>
  </si>
  <si>
    <t>Expected indicative % (of total CAPEX) for all scope</t>
  </si>
  <si>
    <t>Prepared By:</t>
  </si>
  <si>
    <t>VK</t>
  </si>
  <si>
    <t>Date:</t>
  </si>
  <si>
    <t>Rev:</t>
  </si>
  <si>
    <t>0</t>
  </si>
  <si>
    <t>Project:</t>
  </si>
  <si>
    <t>Location:</t>
  </si>
  <si>
    <t>XXX</t>
  </si>
  <si>
    <t>XX</t>
  </si>
  <si>
    <t>Project 1</t>
  </si>
  <si>
    <t>Project 2</t>
  </si>
  <si>
    <t>Project 3</t>
  </si>
  <si>
    <t>Project 4</t>
  </si>
  <si>
    <t>Project 5</t>
  </si>
  <si>
    <t>Concept work</t>
  </si>
  <si>
    <t>Pre-FEED Engineering</t>
  </si>
  <si>
    <t>Note:</t>
  </si>
  <si>
    <t>All values are including any project management, project support and other indirect disciplines as required</t>
  </si>
  <si>
    <t>Detailed Engineering</t>
  </si>
  <si>
    <t>Site Survey Works</t>
  </si>
  <si>
    <t>Thumb Rules for Engineering Costs</t>
  </si>
  <si>
    <t>Expected cost for all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</si>
</sst>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[$$-409]#,##0"/>
    <numFmt numFmtId="166" formatCode="&quot;$&quot;#,##0.0\ &quot;mil&quot;"/>
    <numFmt numFmtId="167" formatCode="&quot;$&quot;#,##0\ &quot;mil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7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 wrapText="1"/>
    </xf>
    <xf numFmtId="15" fontId="4" fillId="0" borderId="0" xfId="2" quotePrefix="1" applyNumberFormat="1" applyFont="1" applyAlignment="1">
      <alignment horizontal="left" vertical="center"/>
    </xf>
    <xf numFmtId="0" fontId="4" fillId="0" borderId="0" xfId="2" quotePrefix="1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0" fontId="4" fillId="0" borderId="0" xfId="1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4" fillId="0" borderId="1" xfId="1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0" fontId="7" fillId="0" borderId="1" xfId="1" applyNumberFormat="1" applyFont="1" applyFill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66" fontId="8" fillId="0" borderId="0" xfId="0" applyNumberFormat="1" applyFont="1" applyAlignment="1">
      <alignment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727983</xdr:colOff>
      <xdr:row>2</xdr:row>
      <xdr:rowOff>111374</xdr:rowOff>
    </xdr:from>
    <xdr:to>
      <xdr:col>13</xdr:col>
      <xdr:colOff>21168</xdr:colOff>
      <xdr:row>9</xdr:row>
      <xdr:rowOff>144639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490608" y="508249"/>
          <a:ext cx="5738435" cy="149376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FF0000"/>
              </a:solidFill>
            </a:rPr>
            <a:t>For most Oil &amp; Gas </a:t>
          </a:r>
          <a:r>
            <a:rPr lang="en-GB" sz="1400" baseline="0">
              <a:solidFill>
                <a:srgbClr val="FF0000"/>
              </a:solidFill>
            </a:rPr>
            <a:t>projects, </a:t>
          </a:r>
          <a:r>
            <a:rPr lang="en-GB" sz="1400">
              <a:solidFill>
                <a:srgbClr val="FF0000"/>
              </a:solidFill>
            </a:rPr>
            <a:t>Engineering costs generally ranges between 5-15% of the overall CAPEX,  depending on scope, project size, complexity, brownfield / greenfield etc.</a:t>
          </a:r>
        </a:p>
        <a:p>
          <a:pPr algn="ctr"/>
          <a:endParaRPr lang="en-GB" sz="1400">
            <a:solidFill>
              <a:srgbClr val="FF0000"/>
            </a:solidFill>
          </a:endParaRPr>
        </a:p>
        <a:p>
          <a:pPr algn="ctr"/>
          <a:r>
            <a:rPr lang="en-GB" sz="1400" b="0">
              <a:solidFill>
                <a:srgbClr val="FF0000"/>
              </a:solidFill>
            </a:rPr>
            <a:t>The percentage will be on the lower end for a</a:t>
          </a:r>
          <a:r>
            <a:rPr lang="en-GB" sz="1400" b="0" baseline="0">
              <a:solidFill>
                <a:srgbClr val="FF0000"/>
              </a:solidFill>
            </a:rPr>
            <a:t> larger CAPEX and will tend to be on the higher end for smaller CAPEX projects</a:t>
          </a:r>
          <a:endParaRPr lang="en-GB" sz="1400" b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S26"/>
  <sheetViews>
    <sheetView showGridLines="0" tabSelected="1" topLeftCell="D1" zoomScale="80" zoomScaleNormal="80" zoomScaleSheetLayoutView="90" workbookViewId="0">
      <selection activeCell="E13" sqref="E13:O26"/>
    </sheetView>
  </sheetViews>
  <sheetFormatPr defaultRowHeight="15.5" x14ac:dyDescent="0.35"/>
  <cols>
    <col min="1" max="4" width="8.7265625" style="9"/>
    <col min="5" max="5" width="37.90625" style="9" customWidth="1"/>
    <col min="6" max="6" width="10.6328125" style="9" customWidth="1"/>
    <col min="7" max="15" width="10.36328125" style="9" customWidth="1"/>
    <col min="16" max="16384" width="8.7265625" style="9"/>
  </cols>
  <sheetData>
    <row r="1" spans="5:19" x14ac:dyDescent="0.35">
      <c r="E1" s="5" t="s">
        <v>12</v>
      </c>
      <c r="F1" s="6" t="s">
        <v>14</v>
      </c>
      <c r="N1" s="1" t="s">
        <v>7</v>
      </c>
      <c r="O1" s="2" t="s">
        <v>8</v>
      </c>
    </row>
    <row r="2" spans="5:19" x14ac:dyDescent="0.35">
      <c r="E2" s="5" t="s">
        <v>13</v>
      </c>
      <c r="F2" s="6" t="s">
        <v>15</v>
      </c>
      <c r="N2" s="1" t="s">
        <v>9</v>
      </c>
      <c r="O2" s="3">
        <v>42784</v>
      </c>
    </row>
    <row r="3" spans="5:19" x14ac:dyDescent="0.35">
      <c r="N3" s="1" t="s">
        <v>10</v>
      </c>
      <c r="O3" s="4" t="s">
        <v>11</v>
      </c>
    </row>
    <row r="5" spans="5:19" ht="21" x14ac:dyDescent="0.35">
      <c r="E5" s="10" t="s">
        <v>27</v>
      </c>
    </row>
    <row r="6" spans="5:19" x14ac:dyDescent="0.35">
      <c r="E6" s="11" t="s">
        <v>4</v>
      </c>
    </row>
    <row r="12" spans="5:19" x14ac:dyDescent="0.35">
      <c r="S12" s="12"/>
    </row>
    <row r="13" spans="5:19" s="15" customFormat="1" x14ac:dyDescent="0.35">
      <c r="E13" s="5" t="s">
        <v>5</v>
      </c>
      <c r="F13" s="13"/>
      <c r="G13" s="14">
        <v>100</v>
      </c>
      <c r="H13" s="14"/>
      <c r="I13" s="14">
        <v>200</v>
      </c>
      <c r="J13" s="14"/>
      <c r="K13" s="14">
        <f>M13-G13</f>
        <v>500</v>
      </c>
      <c r="L13" s="14"/>
      <c r="M13" s="14">
        <v>600</v>
      </c>
      <c r="N13" s="14"/>
      <c r="O13" s="14">
        <v>1000</v>
      </c>
      <c r="S13" s="12"/>
    </row>
    <row r="14" spans="5:19" s="8" customFormat="1" ht="46.5" x14ac:dyDescent="0.35">
      <c r="E14" s="7"/>
      <c r="F14" s="7" t="s">
        <v>3</v>
      </c>
      <c r="G14" s="7" t="s">
        <v>16</v>
      </c>
      <c r="H14" s="7" t="s">
        <v>3</v>
      </c>
      <c r="I14" s="7" t="s">
        <v>17</v>
      </c>
      <c r="J14" s="7" t="s">
        <v>3</v>
      </c>
      <c r="K14" s="7" t="s">
        <v>18</v>
      </c>
      <c r="L14" s="7" t="s">
        <v>3</v>
      </c>
      <c r="M14" s="7" t="s">
        <v>19</v>
      </c>
      <c r="N14" s="7" t="s">
        <v>3</v>
      </c>
      <c r="O14" s="7" t="s">
        <v>20</v>
      </c>
    </row>
    <row r="15" spans="5:19" x14ac:dyDescent="0.35">
      <c r="E15" s="16" t="s">
        <v>21</v>
      </c>
      <c r="F15" s="17">
        <v>5.0000000000000001E-3</v>
      </c>
      <c r="G15" s="18">
        <f t="shared" ref="G15:I16" si="0">F15*G$13</f>
        <v>0.5</v>
      </c>
      <c r="H15" s="17">
        <v>5.0000000000000001E-3</v>
      </c>
      <c r="I15" s="18">
        <f t="shared" si="0"/>
        <v>1</v>
      </c>
      <c r="J15" s="17">
        <v>2E-3</v>
      </c>
      <c r="K15" s="18">
        <f t="shared" ref="K15" si="1">J15*K$13</f>
        <v>1</v>
      </c>
      <c r="L15" s="17">
        <v>2E-3</v>
      </c>
      <c r="M15" s="18">
        <f t="shared" ref="M15" si="2">L15*M$13</f>
        <v>1.2</v>
      </c>
      <c r="N15" s="17">
        <v>1.5E-3</v>
      </c>
      <c r="O15" s="18">
        <f t="shared" ref="O15" si="3">N15*O$13</f>
        <v>1.5</v>
      </c>
    </row>
    <row r="16" spans="5:19" x14ac:dyDescent="0.35">
      <c r="E16" s="16" t="s">
        <v>22</v>
      </c>
      <c r="F16" s="17">
        <v>0.01</v>
      </c>
      <c r="G16" s="18">
        <f t="shared" si="0"/>
        <v>1</v>
      </c>
      <c r="H16" s="17">
        <v>0.01</v>
      </c>
      <c r="I16" s="18">
        <f t="shared" si="0"/>
        <v>2</v>
      </c>
      <c r="J16" s="17">
        <v>4.0000000000000001E-3</v>
      </c>
      <c r="K16" s="18">
        <f t="shared" ref="K16" si="4">J16*K$13</f>
        <v>2</v>
      </c>
      <c r="L16" s="17">
        <v>4.0000000000000001E-3</v>
      </c>
      <c r="M16" s="18">
        <f t="shared" ref="M16" si="5">L16*M$13</f>
        <v>2.4</v>
      </c>
      <c r="N16" s="17">
        <v>2.5000000000000001E-3</v>
      </c>
      <c r="O16" s="18">
        <f t="shared" ref="O16" si="6">N16*O$13</f>
        <v>2.5</v>
      </c>
    </row>
    <row r="17" spans="5:15" x14ac:dyDescent="0.35">
      <c r="E17" s="16" t="s">
        <v>0</v>
      </c>
      <c r="F17" s="17">
        <v>0.02</v>
      </c>
      <c r="G17" s="18">
        <f>F17*G$13</f>
        <v>2</v>
      </c>
      <c r="H17" s="17">
        <v>0.02</v>
      </c>
      <c r="I17" s="18">
        <f>H17*I$13</f>
        <v>4</v>
      </c>
      <c r="J17" s="17">
        <v>1.4999999999999999E-2</v>
      </c>
      <c r="K17" s="18">
        <f>J17*K$13</f>
        <v>7.5</v>
      </c>
      <c r="L17" s="17">
        <v>1.2500000000000001E-2</v>
      </c>
      <c r="M17" s="18">
        <f>L17*M$13</f>
        <v>7.5</v>
      </c>
      <c r="N17" s="19">
        <v>0.01</v>
      </c>
      <c r="O17" s="18">
        <f>N17*O$13</f>
        <v>10</v>
      </c>
    </row>
    <row r="18" spans="5:15" x14ac:dyDescent="0.35">
      <c r="E18" s="16" t="s">
        <v>25</v>
      </c>
      <c r="F18" s="17">
        <v>7.4999999999999997E-2</v>
      </c>
      <c r="G18" s="18">
        <f>F18*G$13</f>
        <v>7.5</v>
      </c>
      <c r="H18" s="17">
        <v>0.06</v>
      </c>
      <c r="I18" s="18">
        <f>H18*I$13</f>
        <v>12</v>
      </c>
      <c r="J18" s="17">
        <v>0.06</v>
      </c>
      <c r="K18" s="18">
        <f>J18*K$13</f>
        <v>30</v>
      </c>
      <c r="L18" s="17">
        <v>0.06</v>
      </c>
      <c r="M18" s="18">
        <f>L18*M$13</f>
        <v>36</v>
      </c>
      <c r="N18" s="17">
        <v>3.5000000000000003E-2</v>
      </c>
      <c r="O18" s="18">
        <f t="shared" ref="O18" si="7">N18*O$13</f>
        <v>35</v>
      </c>
    </row>
    <row r="19" spans="5:15" x14ac:dyDescent="0.35">
      <c r="E19" s="16" t="s">
        <v>2</v>
      </c>
      <c r="F19" s="20">
        <v>0.02</v>
      </c>
      <c r="G19" s="18">
        <f>F19*G$13</f>
        <v>2</v>
      </c>
      <c r="H19" s="20">
        <v>1.4999999999999999E-2</v>
      </c>
      <c r="I19" s="18">
        <f>H19*I$13</f>
        <v>3</v>
      </c>
      <c r="J19" s="20">
        <v>0.01</v>
      </c>
      <c r="K19" s="18">
        <f>J19*K$13</f>
        <v>5</v>
      </c>
      <c r="L19" s="20">
        <v>0.01</v>
      </c>
      <c r="M19" s="18">
        <f>L19*M$13</f>
        <v>6</v>
      </c>
      <c r="N19" s="20">
        <v>0.01</v>
      </c>
      <c r="O19" s="21">
        <f>N19*O$13</f>
        <v>10</v>
      </c>
    </row>
    <row r="20" spans="5:15" x14ac:dyDescent="0.35">
      <c r="E20" s="16" t="s">
        <v>1</v>
      </c>
      <c r="F20" s="17">
        <v>1.4999999999999999E-2</v>
      </c>
      <c r="G20" s="18">
        <f>F20*G$13</f>
        <v>1.5</v>
      </c>
      <c r="H20" s="17">
        <v>1.4999999999999999E-2</v>
      </c>
      <c r="I20" s="18">
        <f>H20*I$13</f>
        <v>3</v>
      </c>
      <c r="J20" s="17">
        <v>0.01</v>
      </c>
      <c r="K20" s="18">
        <f>J20*K$13</f>
        <v>5</v>
      </c>
      <c r="L20" s="17">
        <v>0.01</v>
      </c>
      <c r="M20" s="18">
        <f>L20*M$13</f>
        <v>6</v>
      </c>
      <c r="N20" s="17">
        <v>5.0000000000000001E-3</v>
      </c>
      <c r="O20" s="18">
        <f t="shared" ref="O20" si="8">N20*O$13</f>
        <v>5</v>
      </c>
    </row>
    <row r="21" spans="5:15" x14ac:dyDescent="0.35">
      <c r="E21" s="16" t="s">
        <v>26</v>
      </c>
      <c r="F21" s="17">
        <v>5.0000000000000001E-3</v>
      </c>
      <c r="G21" s="18">
        <f t="shared" ref="G21" si="9">F21*G$13</f>
        <v>0.5</v>
      </c>
      <c r="H21" s="17">
        <v>5.0000000000000001E-3</v>
      </c>
      <c r="I21" s="18">
        <f t="shared" ref="I21" si="10">H21*I$13</f>
        <v>1</v>
      </c>
      <c r="J21" s="17">
        <v>5.0000000000000001E-3</v>
      </c>
      <c r="K21" s="18">
        <f t="shared" ref="K21" si="11">J21*K$13</f>
        <v>2.5</v>
      </c>
      <c r="L21" s="17">
        <v>5.0000000000000001E-3</v>
      </c>
      <c r="M21" s="18">
        <f t="shared" ref="M21" si="12">L21*M$13</f>
        <v>3</v>
      </c>
      <c r="N21" s="17">
        <v>2.5000000000000001E-3</v>
      </c>
      <c r="O21" s="21">
        <f t="shared" ref="O21" si="13">N21*O$13</f>
        <v>2.5</v>
      </c>
    </row>
    <row r="22" spans="5:15" s="22" customFormat="1" ht="31" x14ac:dyDescent="0.35">
      <c r="E22" s="25" t="s">
        <v>6</v>
      </c>
      <c r="F22" s="26">
        <f>SUM(F15:F21)</f>
        <v>0.15000000000000002</v>
      </c>
      <c r="G22" s="27"/>
      <c r="H22" s="26">
        <f>SUM(H15:H21)</f>
        <v>0.13</v>
      </c>
      <c r="I22" s="27"/>
      <c r="J22" s="26">
        <f>SUM(J15:J21)</f>
        <v>0.10599999999999998</v>
      </c>
      <c r="K22" s="27"/>
      <c r="L22" s="26">
        <f>SUM(L15:L21)</f>
        <v>0.10349999999999999</v>
      </c>
      <c r="M22" s="27"/>
      <c r="N22" s="26">
        <f>SUM(N15:N21)</f>
        <v>6.6500000000000004E-2</v>
      </c>
      <c r="O22" s="27"/>
    </row>
    <row r="23" spans="5:15" s="24" customFormat="1" x14ac:dyDescent="0.35">
      <c r="E23" s="23" t="s">
        <v>28</v>
      </c>
      <c r="G23" s="28">
        <f>SUM(G15:G21)</f>
        <v>15</v>
      </c>
      <c r="I23" s="28">
        <f>SUM(I15:I21)</f>
        <v>26</v>
      </c>
      <c r="K23" s="28">
        <f>SUM(K15:K21)</f>
        <v>53</v>
      </c>
      <c r="M23" s="28">
        <f>SUM(M15:M21)</f>
        <v>62.1</v>
      </c>
      <c r="O23" s="28">
        <f>SUM(O15:O21)</f>
        <v>66.5</v>
      </c>
    </row>
    <row r="25" spans="5:15" x14ac:dyDescent="0.35">
      <c r="E25" s="22" t="s">
        <v>23</v>
      </c>
    </row>
    <row r="26" spans="5:15" x14ac:dyDescent="0.35">
      <c r="E26" s="9" t="s">
        <v>24</v>
      </c>
    </row>
  </sheetData>
  <pageMargins left="0.7" right="0.7" top="0.75" bottom="0.75" header="0.3" footer="0.3"/>
  <pageSetup paperSize="9" scale="82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Benchmarking</vt:lpstr>
      <vt:lpstr>Benchmarking!Print_Area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2017-02-18T22:39:25Z</dcterms:modified>
</cp:coreProperties>
</file>